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MAC\Contests\Indoor\Dome Indoor\"/>
    </mc:Choice>
  </mc:AlternateContent>
  <xr:revisionPtr revIDLastSave="0" documentId="13_ncr:1_{605A2311-C5AF-450D-9609-7013299B4763}" xr6:coauthVersionLast="47" xr6:coauthVersionMax="47" xr10:uidLastSave="{00000000-0000-0000-0000-000000000000}"/>
  <bookViews>
    <workbookView xWindow="-120" yWindow="-120" windowWidth="29040" windowHeight="15840" activeTab="1" xr2:uid="{4D724655-6B60-41E2-A0AC-5BD1D3BCB2D7}"/>
  </bookViews>
  <sheets>
    <sheet name="Scores" sheetId="1" r:id="rId1"/>
    <sheet name="Points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R21" i="2" l="1"/>
  <c r="R22" i="2" s="1"/>
  <c r="R23" i="2" s="1"/>
  <c r="R24" i="2" s="1"/>
  <c r="R25" i="2" s="1"/>
  <c r="R26" i="2" s="1"/>
  <c r="R27" i="2" s="1"/>
  <c r="R28" i="2" s="1"/>
  <c r="R29" i="2" s="1"/>
  <c r="R30" i="2" s="1"/>
  <c r="R20" i="2"/>
  <c r="J5" i="2"/>
  <c r="B22" i="2"/>
  <c r="B21" i="2"/>
  <c r="B20" i="2"/>
  <c r="B19" i="2"/>
  <c r="B18" i="2"/>
  <c r="B17" i="2"/>
  <c r="B16" i="2"/>
  <c r="B15" i="2"/>
  <c r="B14" i="2"/>
  <c r="B13" i="2"/>
  <c r="L5" i="2"/>
  <c r="L4" i="2" s="1"/>
  <c r="B12" i="2"/>
  <c r="B11" i="2"/>
  <c r="F5" i="2"/>
  <c r="B10" i="2"/>
  <c r="B9" i="2"/>
  <c r="N5" i="2"/>
  <c r="B8" i="2"/>
  <c r="H5" i="2"/>
  <c r="H4" i="2" s="1"/>
  <c r="D5" i="2" l="1"/>
  <c r="D4" i="2" s="1"/>
  <c r="B2" i="1" l="1"/>
</calcChain>
</file>

<file path=xl/sharedStrings.xml><?xml version="1.0" encoding="utf-8"?>
<sst xmlns="http://schemas.openxmlformats.org/spreadsheetml/2006/main" count="213" uniqueCount="122">
  <si>
    <t>Event  (entries)</t>
  </si>
  <si>
    <t>Scoring</t>
  </si>
  <si>
    <t>1st  Place</t>
  </si>
  <si>
    <t>2nd  Place</t>
  </si>
  <si>
    <t>3rd  Place</t>
  </si>
  <si>
    <t>4th  Place</t>
  </si>
  <si>
    <t>5th  Place</t>
  </si>
  <si>
    <t xml:space="preserve">A-6   [ 4 ]  </t>
  </si>
  <si>
    <t>Total High 1 of 5</t>
  </si>
  <si>
    <t>Christie, Hamish -- 9:22</t>
  </si>
  <si>
    <t>Fedor, Michael -- 5:49</t>
  </si>
  <si>
    <t>Gaylor, Tom -- 3:30</t>
  </si>
  <si>
    <t>Pangell, Rick -- 2:29</t>
  </si>
  <si>
    <t/>
  </si>
  <si>
    <t xml:space="preserve">ROG Stick   [ 1 ]  </t>
  </si>
  <si>
    <t>Fedor, Michael -- 8:24</t>
  </si>
  <si>
    <t xml:space="preserve">Easy B   [ 2 ]  </t>
  </si>
  <si>
    <t>Fedor, Michael -- 9:22</t>
  </si>
  <si>
    <t>Gaylor, Tom -- 5:17</t>
  </si>
  <si>
    <t xml:space="preserve">F1D   [ 4 ]  </t>
  </si>
  <si>
    <t>Total High 2 of 6</t>
  </si>
  <si>
    <t>Ramacciotti (S), Monet -- 23:07</t>
  </si>
  <si>
    <t>Fedor, Michael -- 14:07</t>
  </si>
  <si>
    <t>Sorbello (S), Anjulie -- 14:07</t>
  </si>
  <si>
    <t>Sorbello (S), Quinn -- 0:05</t>
  </si>
  <si>
    <t xml:space="preserve">Scraps   [ 4 ]  </t>
  </si>
  <si>
    <t>Rose, Michael -- 6:08</t>
  </si>
  <si>
    <t>Andraka, Chuck -- 4:50</t>
  </si>
  <si>
    <t>Ramacciotti (S), Monet -- 4:19</t>
  </si>
  <si>
    <t>Rose (S), Elijah -- 4:01</t>
  </si>
  <si>
    <t xml:space="preserve">F1L   [ 2 ]  </t>
  </si>
  <si>
    <t>Fedor, Michael -- 20:52</t>
  </si>
  <si>
    <t>Lueken, Jim -- 20:41</t>
  </si>
  <si>
    <t xml:space="preserve">F1M   [ 5 ]  </t>
  </si>
  <si>
    <t>Sorbello (S), Anjulie -- 24:17</t>
  </si>
  <si>
    <t>Wignall (J), Odessa -- 23:32</t>
  </si>
  <si>
    <t>Andraka, Chuck -- 22:05</t>
  </si>
  <si>
    <t>Rose (S), Elijah -- 17:42</t>
  </si>
  <si>
    <t>Sorbello (S), Quinn -- 15:03</t>
  </si>
  <si>
    <t xml:space="preserve">Limited Pennyplane   [ 10 ]  </t>
  </si>
  <si>
    <t>Wignall (J), Odessa -- 12:46</t>
  </si>
  <si>
    <t>Rose, Michael -- 10:37</t>
  </si>
  <si>
    <t>Andraka, Chuck -- 9:43</t>
  </si>
  <si>
    <t>Sorbello (S), Quinn -- 9:23</t>
  </si>
  <si>
    <t>Rose (S), Elijah -- 9:21</t>
  </si>
  <si>
    <t xml:space="preserve">MiniStick   [ 1 ]  </t>
  </si>
  <si>
    <t>Fedor, Michael -- 5:10</t>
  </si>
  <si>
    <t xml:space="preserve">NFFS Towline   [ 2 ]  </t>
  </si>
  <si>
    <t>Total High 2 of 9</t>
  </si>
  <si>
    <t>Pangell, Rick -- 1:51.0</t>
  </si>
  <si>
    <t>Fedor, Michael -- 1:21.0</t>
  </si>
  <si>
    <t xml:space="preserve">P-18   [ 3 ]  </t>
  </si>
  <si>
    <t>Andraka, Chuck -- 2:46</t>
  </si>
  <si>
    <t>Fedor, Michael -- 2:26</t>
  </si>
  <si>
    <t>Christie, Hamish -- 2:15</t>
  </si>
  <si>
    <t xml:space="preserve">Pennyplane   [ 8 ]  </t>
  </si>
  <si>
    <t>Wignall (J), Odessa -- 10:47</t>
  </si>
  <si>
    <t>Rose, Michael -- 10:16</t>
  </si>
  <si>
    <t>Andraka, Chuck -- 10:01</t>
  </si>
  <si>
    <t>Rose (S), Elijah -- 8:43</t>
  </si>
  <si>
    <t>Fedor, Michael -- 8:03</t>
  </si>
  <si>
    <t xml:space="preserve">Standard Catapult Glider   [ 3 ]  </t>
  </si>
  <si>
    <t>Pangell, Rick -- 1:34.2</t>
  </si>
  <si>
    <t>Fedor, Michael -- 1:21.2</t>
  </si>
  <si>
    <t>Murphy, Jerry -- 1:19.0</t>
  </si>
  <si>
    <t xml:space="preserve">Unlimited Catapult Glider   [ 3 ]  </t>
  </si>
  <si>
    <t>Pangell, Rick -- 1:33.8</t>
  </si>
  <si>
    <t>Fedor, Michael -- 1:13.6</t>
  </si>
  <si>
    <t>Murphy, Jerry -- 1:10.5</t>
  </si>
  <si>
    <t xml:space="preserve">FAC Phantom Flash   [ 2 ]  </t>
  </si>
  <si>
    <t>Total High 3 of 6</t>
  </si>
  <si>
    <t>Christie, Hamish -- 6:00.0</t>
  </si>
  <si>
    <t>Adams, Jr, Richard -- 3:12.0</t>
  </si>
  <si>
    <t xml:space="preserve">ML FAC WW II No-Cal   [ 4 ]  </t>
  </si>
  <si>
    <t xml:space="preserve"> </t>
  </si>
  <si>
    <t>Fedor, Michael -- 0:04</t>
  </si>
  <si>
    <t>Adams, Jr, Richard -- 0:03</t>
  </si>
  <si>
    <t>Pangell, Rick -- 0:02</t>
  </si>
  <si>
    <t>Murphy, Jerry -- 0:01</t>
  </si>
  <si>
    <t xml:space="preserve">FAC Peanut   [ 1 ]  </t>
  </si>
  <si>
    <t>Unfactored Total of 3</t>
  </si>
  <si>
    <t>Pangell, Rick</t>
  </si>
  <si>
    <t>Fike</t>
  </si>
  <si>
    <t>60</t>
  </si>
  <si>
    <t>FAC No-Cal Scale  1st place</t>
  </si>
  <si>
    <t>Fedor, Michael</t>
  </si>
  <si>
    <t>Spitfire</t>
  </si>
  <si>
    <t>302</t>
  </si>
  <si>
    <t>FAC No-Cal Scale  2nd place</t>
  </si>
  <si>
    <t>Adams, Jr, Richard</t>
  </si>
  <si>
    <t>Hellcat</t>
  </si>
  <si>
    <t>248</t>
  </si>
  <si>
    <t>FAC No-Cal Scale  3rd place</t>
  </si>
  <si>
    <t>P-40</t>
  </si>
  <si>
    <t>55</t>
  </si>
  <si>
    <t>New Site Record</t>
  </si>
  <si>
    <t>Ramacciotti (S), Monet</t>
  </si>
  <si>
    <t>Sorbello (S), Anjulie</t>
  </si>
  <si>
    <t>Sorbello (S), Quinn</t>
  </si>
  <si>
    <t>Lueken, Jim</t>
  </si>
  <si>
    <t>Andraka, Chuck</t>
  </si>
  <si>
    <t>Rose (S), Elijah</t>
  </si>
  <si>
    <t>Wignall (J), Odessa</t>
  </si>
  <si>
    <t>Christie, Hamish</t>
  </si>
  <si>
    <t>Gaylor, Tom</t>
  </si>
  <si>
    <t>Lindley, David</t>
  </si>
  <si>
    <t>Murphy, Jerry</t>
  </si>
  <si>
    <t>Rose, Michael</t>
  </si>
  <si>
    <t>Rubber</t>
  </si>
  <si>
    <t>Glider</t>
  </si>
  <si>
    <t>Overall</t>
  </si>
  <si>
    <t>(J)</t>
  </si>
  <si>
    <t>Flyer</t>
  </si>
  <si>
    <t>Points</t>
  </si>
  <si>
    <t>Wins</t>
  </si>
  <si>
    <t>Rank</t>
  </si>
  <si>
    <t>Championship Award Points Basis</t>
  </si>
  <si>
    <t>Place</t>
  </si>
  <si>
    <t>Event Flyers</t>
  </si>
  <si>
    <t xml:space="preserve">  </t>
  </si>
  <si>
    <t>AMA / FAI</t>
  </si>
  <si>
    <t>FAC / NFFS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</si>
</sst>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20"/>
      <color theme="1"/>
      <name val="Arial"/>
      <family val="2"/>
    </font>
    <font>
      <sz val="12"/>
      <color theme="1"/>
      <name val="Verdana"/>
      <family val="2"/>
    </font>
    <font>
      <sz val="11"/>
      <color theme="1"/>
      <name val="Verdana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theme="0"/>
      <name val="Verdana"/>
      <family val="2"/>
    </font>
    <font>
      <sz val="14"/>
      <color theme="1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theme="3" tint="0.59999389629810485"/>
      </top>
      <bottom style="thin">
        <color theme="3" tint="0.59999389629810485"/>
      </bottom>
      <diagonal/>
    </border>
    <border>
      <left style="medium">
        <color indexed="64"/>
      </left>
      <right style="thin">
        <color theme="3" tint="0.59999389629810485"/>
      </right>
      <top/>
      <bottom style="thin">
        <color theme="3" tint="0.59999389629810485"/>
      </bottom>
      <diagonal/>
    </border>
    <border>
      <left style="thin">
        <color theme="3" tint="0.59999389629810485"/>
      </left>
      <right style="thin">
        <color theme="3" tint="0.59999389629810485"/>
      </right>
      <top/>
      <bottom style="thin">
        <color theme="3" tint="0.59999389629810485"/>
      </bottom>
      <diagonal/>
    </border>
    <border>
      <left style="thin">
        <color theme="3" tint="0.59999389629810485"/>
      </left>
      <right style="medium">
        <color indexed="64"/>
      </right>
      <top/>
      <bottom style="thin">
        <color theme="3" tint="0.59999389629810485"/>
      </bottom>
      <diagonal/>
    </border>
    <border>
      <left style="medium">
        <color indexed="64"/>
      </left>
      <right style="thin">
        <color theme="3" tint="0.59999389629810485"/>
      </right>
      <top style="thin">
        <color theme="3" tint="0.59999389629810485"/>
      </top>
      <bottom style="thin">
        <color theme="3" tint="0.59999389629810485"/>
      </bottom>
      <diagonal/>
    </border>
    <border>
      <left style="thin">
        <color theme="3" tint="0.59999389629810485"/>
      </left>
      <right style="thin">
        <color theme="3" tint="0.59999389629810485"/>
      </right>
      <top style="thin">
        <color theme="3" tint="0.59999389629810485"/>
      </top>
      <bottom style="thin">
        <color theme="3" tint="0.59999389629810485"/>
      </bottom>
      <diagonal/>
    </border>
    <border>
      <left style="thin">
        <color theme="3" tint="0.59999389629810485"/>
      </left>
      <right style="medium">
        <color indexed="64"/>
      </right>
      <top style="thin">
        <color theme="3" tint="0.59999389629810485"/>
      </top>
      <bottom style="thin">
        <color theme="3" tint="0.59999389629810485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theme="3" tint="0.59999389629810485"/>
      </top>
      <bottom style="medium">
        <color indexed="64"/>
      </bottom>
      <diagonal/>
    </border>
    <border>
      <left style="medium">
        <color indexed="64"/>
      </left>
      <right style="thin">
        <color theme="3" tint="0.59999389629810485"/>
      </right>
      <top style="thin">
        <color theme="3" tint="0.59999389629810485"/>
      </top>
      <bottom style="medium">
        <color indexed="64"/>
      </bottom>
      <diagonal/>
    </border>
    <border>
      <left style="thin">
        <color theme="3" tint="0.59999389629810485"/>
      </left>
      <right style="thin">
        <color theme="3" tint="0.59999389629810485"/>
      </right>
      <top style="thin">
        <color theme="3" tint="0.59999389629810485"/>
      </top>
      <bottom style="medium">
        <color indexed="64"/>
      </bottom>
      <diagonal/>
    </border>
    <border>
      <left style="thin">
        <color theme="3" tint="0.59999389629810485"/>
      </left>
      <right style="medium">
        <color indexed="64"/>
      </right>
      <top style="thin">
        <color theme="3" tint="0.59999389629810485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7" xfId="0" applyFont="1" applyBorder="1" applyAlignment="1">
      <alignment horizontal="left" vertical="center" indent="1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indent="1"/>
    </xf>
    <xf numFmtId="0" fontId="3" fillId="0" borderId="10" xfId="0" applyFont="1" applyBorder="1" applyAlignment="1">
      <alignment horizontal="left" vertical="center" indent="1"/>
    </xf>
    <xf numFmtId="0" fontId="3" fillId="0" borderId="11" xfId="0" applyFont="1" applyBorder="1" applyAlignment="1">
      <alignment horizontal="left" vertical="center" indent="1"/>
    </xf>
    <xf numFmtId="0" fontId="3" fillId="0" borderId="12" xfId="0" applyFont="1" applyBorder="1" applyAlignment="1">
      <alignment horizontal="left" vertical="center" indent="1"/>
    </xf>
    <xf numFmtId="0" fontId="3" fillId="0" borderId="13" xfId="0" applyFont="1" applyBorder="1" applyAlignment="1">
      <alignment horizontal="left" vertical="center" inden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 indent="1"/>
    </xf>
    <xf numFmtId="0" fontId="3" fillId="0" borderId="15" xfId="0" applyFont="1" applyBorder="1" applyAlignment="1">
      <alignment horizontal="left" vertical="center" indent="1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left" vertical="center" indent="1"/>
    </xf>
    <xf numFmtId="0" fontId="0" fillId="3" borderId="8" xfId="0" applyFill="1" applyBorder="1" applyAlignment="1">
      <alignment horizontal="center" vertical="center"/>
    </xf>
    <xf numFmtId="0" fontId="3" fillId="3" borderId="7" xfId="0" applyFont="1" applyFill="1" applyBorder="1" applyAlignment="1">
      <alignment horizontal="left" vertical="center" indent="1"/>
    </xf>
    <xf numFmtId="0" fontId="5" fillId="0" borderId="0" xfId="0" applyFont="1" applyAlignment="1">
      <alignment vertical="center" textRotation="255" wrapText="1"/>
    </xf>
    <xf numFmtId="0" fontId="6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3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/>
    <xf numFmtId="0" fontId="9" fillId="0" borderId="0" xfId="0" applyFont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" fontId="3" fillId="5" borderId="7" xfId="0" applyNumberFormat="1" applyFont="1" applyFill="1" applyBorder="1" applyAlignment="1">
      <alignment horizontal="center" vertical="center"/>
    </xf>
    <xf numFmtId="0" fontId="3" fillId="4" borderId="38" xfId="0" applyFont="1" applyFill="1" applyBorder="1" applyAlignment="1">
      <alignment horizontal="center" vertical="center"/>
    </xf>
    <xf numFmtId="0" fontId="3" fillId="4" borderId="39" xfId="0" applyFont="1" applyFill="1" applyBorder="1" applyAlignment="1">
      <alignment horizontal="center" vertical="center"/>
    </xf>
    <xf numFmtId="0" fontId="3" fillId="5" borderId="35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0" fontId="3" fillId="5" borderId="15" xfId="0" applyFont="1" applyFill="1" applyBorder="1" applyAlignment="1">
      <alignment horizontal="center" vertical="center"/>
    </xf>
    <xf numFmtId="0" fontId="3" fillId="5" borderId="16" xfId="0" applyFont="1" applyFill="1" applyBorder="1" applyAlignment="1">
      <alignment horizontal="center" vertical="center"/>
    </xf>
    <xf numFmtId="0" fontId="3" fillId="0" borderId="40" xfId="0" applyFont="1" applyBorder="1" applyAlignment="1">
      <alignment horizontal="left" vertical="center" indent="1"/>
    </xf>
    <xf numFmtId="0" fontId="3" fillId="0" borderId="41" xfId="0" applyFont="1" applyBorder="1" applyAlignment="1">
      <alignment horizontal="left" vertical="center" indent="1"/>
    </xf>
    <xf numFmtId="0" fontId="3" fillId="0" borderId="42" xfId="0" applyFont="1" applyBorder="1" applyAlignment="1">
      <alignment horizontal="left" vertical="center" indent="1"/>
    </xf>
    <xf numFmtId="0" fontId="3" fillId="5" borderId="34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3" fillId="5" borderId="1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textRotation="255" wrapText="1"/>
    </xf>
    <xf numFmtId="0" fontId="5" fillId="0" borderId="17" xfId="0" applyFont="1" applyBorder="1" applyAlignment="1">
      <alignment horizontal="center" vertical="center" textRotation="255" wrapText="1"/>
    </xf>
    <xf numFmtId="0" fontId="5" fillId="0" borderId="27" xfId="0" applyFont="1" applyBorder="1" applyAlignment="1">
      <alignment horizontal="center" vertical="center" textRotation="255" wrapText="1"/>
    </xf>
    <xf numFmtId="0" fontId="3" fillId="0" borderId="0" xfId="0" applyFont="1" applyAlignment="1">
      <alignment horizontal="center" vertical="center"/>
    </xf>
    <xf numFmtId="0" fontId="3" fillId="4" borderId="34" xfId="0" applyFont="1" applyFill="1" applyBorder="1" applyAlignment="1">
      <alignment horizontal="center" vertical="center"/>
    </xf>
    <xf numFmtId="0" fontId="3" fillId="4" borderId="35" xfId="0" applyFont="1" applyFill="1" applyBorder="1" applyAlignment="1">
      <alignment horizontal="center" vertical="center"/>
    </xf>
    <xf numFmtId="0" fontId="3" fillId="4" borderId="36" xfId="0" applyFont="1" applyFill="1" applyBorder="1" applyAlignment="1">
      <alignment horizontal="center" vertical="center"/>
    </xf>
    <xf numFmtId="0" fontId="3" fillId="4" borderId="37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MAC/Scoring/Indoor/2022NATS-C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N Select"/>
      <sheetName val="Draft"/>
      <sheetName val="Eventlist"/>
      <sheetName val="Select"/>
      <sheetName val="2005 requirements"/>
      <sheetName val="RVD Records"/>
      <sheetName val="Settings"/>
      <sheetName val="Data"/>
      <sheetName val="Sheet5"/>
      <sheetName val="AMA1"/>
      <sheetName val="AMA2"/>
      <sheetName val="AMA3"/>
      <sheetName val="AMA4"/>
      <sheetName val="AMA5"/>
      <sheetName val="AMA6"/>
      <sheetName val="AMA7"/>
      <sheetName val="AMA8"/>
      <sheetName val="AMA9"/>
      <sheetName val="AMA10"/>
      <sheetName val="AMA11"/>
      <sheetName val="AMA12"/>
      <sheetName val="AMA13"/>
      <sheetName val="AMA14"/>
      <sheetName val="AMA15"/>
      <sheetName val="AMA16"/>
      <sheetName val="AMA17"/>
      <sheetName val="AMA18"/>
      <sheetName val="AMA19"/>
      <sheetName val="AMA20"/>
      <sheetName val="AMA21"/>
      <sheetName val="AMA22"/>
      <sheetName val="AMA23"/>
      <sheetName val="AMA24"/>
      <sheetName val="AMA25"/>
      <sheetName val="AMA26"/>
      <sheetName val="AMA27"/>
      <sheetName val="AMA28"/>
      <sheetName val="AMA29"/>
      <sheetName val="AMA30"/>
      <sheetName val="AMA31"/>
      <sheetName val="AMA32"/>
      <sheetName val="AMA33"/>
      <sheetName val="AMA34"/>
      <sheetName val="AMA35"/>
      <sheetName val="AMA36"/>
      <sheetName val="AMA40"/>
      <sheetName val="AMA41"/>
      <sheetName val="AMA42"/>
      <sheetName val="Scale1"/>
      <sheetName val="Scale2"/>
      <sheetName val="Scale3"/>
      <sheetName val="Scale4"/>
      <sheetName val="Scale5"/>
      <sheetName val="Scale6"/>
      <sheetName val="Scale7"/>
      <sheetName val="Scale10"/>
      <sheetName val="Scale8"/>
      <sheetName val="Scale9"/>
      <sheetName val="Mass1"/>
      <sheetName val="Mass2"/>
      <sheetName val="Mass3"/>
      <sheetName val="Mass4"/>
      <sheetName val="Mass5"/>
      <sheetName val="Mass6"/>
      <sheetName val="Mass7"/>
      <sheetName val="Mass8"/>
      <sheetName val="Mass9"/>
      <sheetName val="Mass10"/>
      <sheetName val="Mass11"/>
      <sheetName val="Mass12"/>
      <sheetName val="Mass13"/>
      <sheetName val="Mass14"/>
      <sheetName val="Mass15"/>
      <sheetName val="Uscale1"/>
      <sheetName val="Uscale2"/>
      <sheetName val="Uscale3"/>
      <sheetName val="Uscale4"/>
      <sheetName val="Mooney1"/>
      <sheetName val="Mooney2b"/>
      <sheetName val="Mooney2"/>
      <sheetName val="Data Entry"/>
      <sheetName val="Events (2)"/>
      <sheetName val="Data Check"/>
      <sheetName val="Home"/>
      <sheetName val="Lessons learned"/>
      <sheetName val="Instruct"/>
      <sheetName val="Flyers"/>
      <sheetName val="Sheet1"/>
      <sheetName val="Districts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>
        <row r="8">
          <cell r="G8" t="str">
            <v>PMAC RVD contest</v>
          </cell>
        </row>
      </sheetData>
      <sheetData sheetId="84"/>
      <sheetData sheetId="85"/>
      <sheetData sheetId="86"/>
      <sheetData sheetId="87"/>
      <sheetData sheetId="88"/>
      <sheetData sheetId="8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F1A99-686F-4406-BE7F-2DF8A5C54162}">
  <dimension ref="B1:H25"/>
  <sheetViews>
    <sheetView showGridLines="0" showRowColHeaders="0" workbookViewId="0">
      <selection activeCell="D28" sqref="D28"/>
    </sheetView>
  </sheetViews>
  <sheetFormatPr defaultRowHeight="15" x14ac:dyDescent="0.25"/>
  <cols>
    <col min="1" max="1" width="3.85546875" customWidth="1"/>
    <col min="2" max="2" width="37.85546875" bestFit="1" customWidth="1"/>
    <col min="3" max="3" width="25.85546875" bestFit="1" customWidth="1"/>
    <col min="4" max="4" width="38.42578125" bestFit="1" customWidth="1"/>
    <col min="5" max="5" width="33.85546875" bestFit="1" customWidth="1"/>
    <col min="6" max="6" width="36.85546875" bestFit="1" customWidth="1"/>
    <col min="7" max="7" width="32.140625" bestFit="1" customWidth="1"/>
    <col min="8" max="8" width="33.5703125" bestFit="1" customWidth="1"/>
  </cols>
  <sheetData>
    <row r="1" spans="2:8" ht="28.5" customHeight="1" thickBot="1" x14ac:dyDescent="0.3"/>
    <row r="2" spans="2:8" ht="32.25" customHeight="1" thickBot="1" x14ac:dyDescent="0.3">
      <c r="B2" s="57" t="str">
        <f ca="1">CONCATENATE("Results of the ",YEAR(NOW())," ", [1]Home!$G$8)</f>
        <v>Results of the 2022 PMAC RVD contest</v>
      </c>
      <c r="C2" s="58"/>
      <c r="D2" s="58"/>
      <c r="E2" s="58"/>
      <c r="F2" s="58"/>
      <c r="G2" s="58"/>
      <c r="H2" s="59"/>
    </row>
    <row r="3" spans="2:8" ht="15.75" thickBot="1" x14ac:dyDescent="0.3">
      <c r="B3" s="13" t="s">
        <v>0</v>
      </c>
      <c r="C3" s="14" t="s">
        <v>1</v>
      </c>
      <c r="D3" s="14" t="s">
        <v>2</v>
      </c>
      <c r="E3" s="14" t="s">
        <v>3</v>
      </c>
      <c r="F3" s="14" t="s">
        <v>4</v>
      </c>
      <c r="G3" s="14" t="s">
        <v>5</v>
      </c>
      <c r="H3" s="15" t="s">
        <v>6</v>
      </c>
    </row>
    <row r="4" spans="2:8" ht="20.25" customHeight="1" x14ac:dyDescent="0.25">
      <c r="B4" s="4" t="s">
        <v>7</v>
      </c>
      <c r="C4" s="3" t="s">
        <v>8</v>
      </c>
      <c r="D4" s="16" t="s">
        <v>9</v>
      </c>
      <c r="E4" s="3" t="s">
        <v>10</v>
      </c>
      <c r="F4" s="3" t="s">
        <v>11</v>
      </c>
      <c r="G4" s="3" t="s">
        <v>12</v>
      </c>
      <c r="H4" s="5" t="s">
        <v>13</v>
      </c>
    </row>
    <row r="5" spans="2:8" ht="20.25" customHeight="1" x14ac:dyDescent="0.25">
      <c r="B5" s="6" t="s">
        <v>14</v>
      </c>
      <c r="C5" s="1" t="s">
        <v>8</v>
      </c>
      <c r="D5" s="18" t="s">
        <v>15</v>
      </c>
      <c r="E5" s="1" t="s">
        <v>13</v>
      </c>
      <c r="F5" s="1" t="s">
        <v>13</v>
      </c>
      <c r="G5" s="1" t="s">
        <v>13</v>
      </c>
      <c r="H5" s="7" t="s">
        <v>13</v>
      </c>
    </row>
    <row r="6" spans="2:8" ht="20.25" customHeight="1" x14ac:dyDescent="0.25">
      <c r="B6" s="6" t="s">
        <v>16</v>
      </c>
      <c r="C6" s="1" t="s">
        <v>8</v>
      </c>
      <c r="D6" s="1" t="s">
        <v>17</v>
      </c>
      <c r="E6" s="1" t="s">
        <v>18</v>
      </c>
      <c r="F6" s="1" t="s">
        <v>13</v>
      </c>
      <c r="G6" s="1" t="s">
        <v>13</v>
      </c>
      <c r="H6" s="7" t="s">
        <v>13</v>
      </c>
    </row>
    <row r="7" spans="2:8" ht="20.25" customHeight="1" x14ac:dyDescent="0.25">
      <c r="B7" s="6" t="s">
        <v>19</v>
      </c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7" t="s">
        <v>13</v>
      </c>
    </row>
    <row r="8" spans="2:8" ht="20.25" customHeight="1" x14ac:dyDescent="0.25">
      <c r="B8" s="6" t="s">
        <v>25</v>
      </c>
      <c r="C8" s="1" t="s">
        <v>8</v>
      </c>
      <c r="D8" s="1" t="s">
        <v>26</v>
      </c>
      <c r="E8" s="1" t="s">
        <v>27</v>
      </c>
      <c r="F8" s="1" t="s">
        <v>28</v>
      </c>
      <c r="G8" s="1" t="s">
        <v>29</v>
      </c>
      <c r="H8" s="7" t="s">
        <v>13</v>
      </c>
    </row>
    <row r="9" spans="2:8" ht="20.25" customHeight="1" x14ac:dyDescent="0.25">
      <c r="B9" s="6" t="s">
        <v>30</v>
      </c>
      <c r="C9" s="1" t="s">
        <v>20</v>
      </c>
      <c r="D9" s="1" t="s">
        <v>31</v>
      </c>
      <c r="E9" s="1" t="s">
        <v>32</v>
      </c>
      <c r="F9" s="1" t="s">
        <v>13</v>
      </c>
      <c r="G9" s="1" t="s">
        <v>13</v>
      </c>
      <c r="H9" s="7" t="s">
        <v>13</v>
      </c>
    </row>
    <row r="10" spans="2:8" ht="20.25" customHeight="1" x14ac:dyDescent="0.25">
      <c r="B10" s="6" t="s">
        <v>33</v>
      </c>
      <c r="C10" s="1" t="s">
        <v>20</v>
      </c>
      <c r="D10" s="1" t="s">
        <v>34</v>
      </c>
      <c r="E10" s="1" t="s">
        <v>35</v>
      </c>
      <c r="F10" s="1" t="s">
        <v>36</v>
      </c>
      <c r="G10" s="1" t="s">
        <v>37</v>
      </c>
      <c r="H10" s="7" t="s">
        <v>38</v>
      </c>
    </row>
    <row r="11" spans="2:8" ht="20.25" customHeight="1" x14ac:dyDescent="0.25">
      <c r="B11" s="6" t="s">
        <v>39</v>
      </c>
      <c r="C11" s="1" t="s">
        <v>8</v>
      </c>
      <c r="D11" s="1" t="s">
        <v>40</v>
      </c>
      <c r="E11" s="1" t="s">
        <v>41</v>
      </c>
      <c r="F11" s="1" t="s">
        <v>42</v>
      </c>
      <c r="G11" s="1" t="s">
        <v>43</v>
      </c>
      <c r="H11" s="7" t="s">
        <v>44</v>
      </c>
    </row>
    <row r="12" spans="2:8" ht="20.25" customHeight="1" x14ac:dyDescent="0.25">
      <c r="B12" s="6" t="s">
        <v>45</v>
      </c>
      <c r="C12" s="1" t="s">
        <v>8</v>
      </c>
      <c r="D12" s="1" t="s">
        <v>46</v>
      </c>
      <c r="E12" s="1" t="s">
        <v>13</v>
      </c>
      <c r="F12" s="1" t="s">
        <v>13</v>
      </c>
      <c r="G12" s="1" t="s">
        <v>13</v>
      </c>
      <c r="H12" s="7" t="s">
        <v>13</v>
      </c>
    </row>
    <row r="13" spans="2:8" ht="20.25" customHeight="1" x14ac:dyDescent="0.25">
      <c r="B13" s="6" t="s">
        <v>47</v>
      </c>
      <c r="C13" s="1" t="s">
        <v>48</v>
      </c>
      <c r="D13" s="1" t="s">
        <v>49</v>
      </c>
      <c r="E13" s="1" t="s">
        <v>50</v>
      </c>
      <c r="F13" s="1" t="s">
        <v>13</v>
      </c>
      <c r="G13" s="1" t="s">
        <v>13</v>
      </c>
      <c r="H13" s="7" t="s">
        <v>13</v>
      </c>
    </row>
    <row r="14" spans="2:8" ht="20.25" customHeight="1" x14ac:dyDescent="0.25">
      <c r="B14" s="6" t="s">
        <v>51</v>
      </c>
      <c r="C14" s="1" t="s">
        <v>8</v>
      </c>
      <c r="D14" s="1" t="s">
        <v>52</v>
      </c>
      <c r="E14" s="1" t="s">
        <v>53</v>
      </c>
      <c r="F14" s="1" t="s">
        <v>54</v>
      </c>
      <c r="G14" s="1" t="s">
        <v>13</v>
      </c>
      <c r="H14" s="7" t="s">
        <v>13</v>
      </c>
    </row>
    <row r="15" spans="2:8" ht="20.25" customHeight="1" x14ac:dyDescent="0.25">
      <c r="B15" s="6" t="s">
        <v>55</v>
      </c>
      <c r="C15" s="1" t="s">
        <v>8</v>
      </c>
      <c r="D15" s="1" t="s">
        <v>56</v>
      </c>
      <c r="E15" s="1" t="s">
        <v>57</v>
      </c>
      <c r="F15" s="1" t="s">
        <v>58</v>
      </c>
      <c r="G15" s="1" t="s">
        <v>59</v>
      </c>
      <c r="H15" s="7" t="s">
        <v>60</v>
      </c>
    </row>
    <row r="16" spans="2:8" ht="20.25" customHeight="1" x14ac:dyDescent="0.25">
      <c r="B16" s="6" t="s">
        <v>61</v>
      </c>
      <c r="C16" s="1" t="s">
        <v>48</v>
      </c>
      <c r="D16" s="1" t="s">
        <v>62</v>
      </c>
      <c r="E16" s="1" t="s">
        <v>63</v>
      </c>
      <c r="F16" s="1" t="s">
        <v>64</v>
      </c>
      <c r="G16" s="1" t="s">
        <v>13</v>
      </c>
      <c r="H16" s="7" t="s">
        <v>13</v>
      </c>
    </row>
    <row r="17" spans="2:8" ht="20.25" customHeight="1" x14ac:dyDescent="0.25">
      <c r="B17" s="6" t="s">
        <v>65</v>
      </c>
      <c r="C17" s="1" t="s">
        <v>48</v>
      </c>
      <c r="D17" s="1" t="s">
        <v>66</v>
      </c>
      <c r="E17" s="1" t="s">
        <v>67</v>
      </c>
      <c r="F17" s="1" t="s">
        <v>68</v>
      </c>
      <c r="G17" s="1" t="s">
        <v>13</v>
      </c>
      <c r="H17" s="7" t="s">
        <v>13</v>
      </c>
    </row>
    <row r="18" spans="2:8" ht="20.25" customHeight="1" x14ac:dyDescent="0.25">
      <c r="B18" s="6" t="s">
        <v>69</v>
      </c>
      <c r="C18" s="1" t="s">
        <v>70</v>
      </c>
      <c r="D18" s="1" t="s">
        <v>71</v>
      </c>
      <c r="E18" s="1" t="s">
        <v>72</v>
      </c>
      <c r="F18" s="1" t="s">
        <v>13</v>
      </c>
      <c r="G18" s="1" t="s">
        <v>13</v>
      </c>
      <c r="H18" s="7" t="s">
        <v>13</v>
      </c>
    </row>
    <row r="19" spans="2:8" ht="20.25" customHeight="1" x14ac:dyDescent="0.25">
      <c r="B19" s="6" t="s">
        <v>73</v>
      </c>
      <c r="C19" s="1" t="s">
        <v>74</v>
      </c>
      <c r="D19" s="1" t="s">
        <v>75</v>
      </c>
      <c r="E19" s="1" t="s">
        <v>76</v>
      </c>
      <c r="F19" s="1" t="s">
        <v>77</v>
      </c>
      <c r="G19" s="1" t="s">
        <v>78</v>
      </c>
      <c r="H19" s="7" t="s">
        <v>13</v>
      </c>
    </row>
    <row r="20" spans="2:8" ht="20.25" customHeight="1" x14ac:dyDescent="0.25">
      <c r="B20" s="6" t="s">
        <v>79</v>
      </c>
      <c r="C20" s="1" t="s">
        <v>80</v>
      </c>
      <c r="D20" s="1" t="s">
        <v>81</v>
      </c>
      <c r="E20" s="1" t="s">
        <v>82</v>
      </c>
      <c r="F20" s="2" t="s">
        <v>83</v>
      </c>
      <c r="G20" s="2">
        <v>0</v>
      </c>
      <c r="H20" s="8">
        <v>60</v>
      </c>
    </row>
    <row r="21" spans="2:8" ht="20.25" customHeight="1" x14ac:dyDescent="0.25">
      <c r="B21" s="6" t="s">
        <v>84</v>
      </c>
      <c r="C21" s="1" t="s">
        <v>80</v>
      </c>
      <c r="D21" s="1" t="s">
        <v>85</v>
      </c>
      <c r="E21" s="1" t="s">
        <v>86</v>
      </c>
      <c r="F21" s="2" t="s">
        <v>87</v>
      </c>
      <c r="G21" s="2">
        <v>0</v>
      </c>
      <c r="H21" s="8">
        <v>302</v>
      </c>
    </row>
    <row r="22" spans="2:8" ht="20.25" customHeight="1" x14ac:dyDescent="0.25">
      <c r="B22" s="6" t="s">
        <v>88</v>
      </c>
      <c r="C22" s="1" t="s">
        <v>80</v>
      </c>
      <c r="D22" s="1" t="s">
        <v>89</v>
      </c>
      <c r="E22" s="1" t="s">
        <v>90</v>
      </c>
      <c r="F22" s="2" t="s">
        <v>91</v>
      </c>
      <c r="G22" s="2">
        <v>0</v>
      </c>
      <c r="H22" s="8">
        <v>248</v>
      </c>
    </row>
    <row r="23" spans="2:8" ht="20.25" customHeight="1" thickBot="1" x14ac:dyDescent="0.3">
      <c r="B23" s="9" t="s">
        <v>92</v>
      </c>
      <c r="C23" s="10" t="s">
        <v>80</v>
      </c>
      <c r="D23" s="10" t="s">
        <v>81</v>
      </c>
      <c r="E23" s="10" t="s">
        <v>93</v>
      </c>
      <c r="F23" s="11" t="s">
        <v>94</v>
      </c>
      <c r="G23" s="11">
        <v>0</v>
      </c>
      <c r="H23" s="12">
        <v>55</v>
      </c>
    </row>
    <row r="24" spans="2:8" ht="15.75" thickBot="1" x14ac:dyDescent="0.3"/>
    <row r="25" spans="2:8" ht="15.75" thickBot="1" x14ac:dyDescent="0.3">
      <c r="B25" s="17" t="s">
        <v>95</v>
      </c>
    </row>
  </sheetData>
  <mergeCells count="1">
    <mergeCell ref="B2:H2"/>
  </mergeCells>
  <conditionalFormatting sqref="B4:H23">
    <cfRule type="expression" dxfId="0" priority="1">
      <formula>IF($CD4="",0,1)=1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1CC52-3373-4AB5-AFE1-522D643E5997}">
  <dimension ref="B3:W39"/>
  <sheetViews>
    <sheetView showGridLines="0" showRowColHeaders="0" showZeros="0" tabSelected="1" workbookViewId="0">
      <selection activeCell="R3" sqref="R3"/>
    </sheetView>
  </sheetViews>
  <sheetFormatPr defaultRowHeight="15" x14ac:dyDescent="0.25"/>
  <cols>
    <col min="1" max="1" width="4" customWidth="1"/>
    <col min="2" max="2" width="3.85546875" customWidth="1"/>
    <col min="3" max="3" width="30.42578125" customWidth="1"/>
    <col min="4" max="15" width="10.85546875" customWidth="1"/>
  </cols>
  <sheetData>
    <row r="3" spans="2:23" x14ac:dyDescent="0.25">
      <c r="C3" s="36"/>
      <c r="D3" s="69" t="s">
        <v>85</v>
      </c>
      <c r="E3" s="69"/>
      <c r="F3" s="36"/>
      <c r="G3" s="36"/>
      <c r="H3" s="69" t="s">
        <v>102</v>
      </c>
      <c r="I3" s="69"/>
      <c r="J3" s="36"/>
      <c r="K3" s="36"/>
      <c r="L3" s="69" t="s">
        <v>85</v>
      </c>
      <c r="M3" s="69"/>
      <c r="N3" s="36"/>
      <c r="O3" s="36"/>
      <c r="P3" s="36"/>
    </row>
    <row r="4" spans="2:23" x14ac:dyDescent="0.25">
      <c r="C4" s="36"/>
      <c r="D4" s="37">
        <f>COUNTIF(D8:D198,D5)</f>
        <v>1</v>
      </c>
      <c r="E4" s="37"/>
      <c r="F4" s="69" t="s">
        <v>81</v>
      </c>
      <c r="G4" s="69"/>
      <c r="H4" s="37">
        <f>COUNTIF(H8:H198,H5)</f>
        <v>1</v>
      </c>
      <c r="I4" s="37"/>
      <c r="J4" s="69" t="s">
        <v>85</v>
      </c>
      <c r="K4" s="69"/>
      <c r="L4" s="37">
        <f>COUNTIF(L8:L198,L5)</f>
        <v>1</v>
      </c>
      <c r="M4" s="37"/>
      <c r="N4" s="69" t="s">
        <v>102</v>
      </c>
      <c r="O4" s="69"/>
      <c r="P4" s="36"/>
    </row>
    <row r="5" spans="2:23" ht="5.25" customHeight="1" thickBot="1" x14ac:dyDescent="0.3">
      <c r="C5" s="36"/>
      <c r="D5" s="37">
        <f>MAX(D8:D198)</f>
        <v>20</v>
      </c>
      <c r="E5" s="37"/>
      <c r="F5" s="37">
        <f>MAX(F8:F198)</f>
        <v>8</v>
      </c>
      <c r="G5" s="37"/>
      <c r="H5" s="37">
        <f>MAX(H8:H198)</f>
        <v>18</v>
      </c>
      <c r="I5" s="37"/>
      <c r="J5" s="37">
        <f>MAX(J8:J198)</f>
        <v>8</v>
      </c>
      <c r="K5" s="37"/>
      <c r="L5" s="37">
        <f>MAX(L8:L198)</f>
        <v>25</v>
      </c>
      <c r="M5" s="38"/>
      <c r="N5" s="37">
        <f>MAX(N8:N198)</f>
        <v>18.023</v>
      </c>
      <c r="O5" s="38"/>
      <c r="P5" s="36"/>
    </row>
    <row r="6" spans="2:23" ht="15.75" thickBot="1" x14ac:dyDescent="0.3">
      <c r="C6" s="36"/>
      <c r="D6" s="70" t="s">
        <v>108</v>
      </c>
      <c r="E6" s="71"/>
      <c r="F6" s="72" t="s">
        <v>109</v>
      </c>
      <c r="G6" s="71"/>
      <c r="H6" s="71" t="s">
        <v>120</v>
      </c>
      <c r="I6" s="71"/>
      <c r="J6" s="71" t="s">
        <v>121</v>
      </c>
      <c r="K6" s="71"/>
      <c r="L6" s="71" t="s">
        <v>110</v>
      </c>
      <c r="M6" s="71"/>
      <c r="N6" s="71" t="s">
        <v>111</v>
      </c>
      <c r="O6" s="73"/>
      <c r="P6" s="36"/>
    </row>
    <row r="7" spans="2:23" ht="18.75" thickBot="1" x14ac:dyDescent="0.3">
      <c r="C7" s="39" t="s">
        <v>112</v>
      </c>
      <c r="D7" s="44" t="s">
        <v>113</v>
      </c>
      <c r="E7" s="40" t="s">
        <v>114</v>
      </c>
      <c r="F7" s="41" t="s">
        <v>113</v>
      </c>
      <c r="G7" s="40" t="s">
        <v>114</v>
      </c>
      <c r="H7" s="40" t="s">
        <v>113</v>
      </c>
      <c r="I7" s="40" t="s">
        <v>114</v>
      </c>
      <c r="J7" s="40" t="s">
        <v>113</v>
      </c>
      <c r="K7" s="40" t="s">
        <v>114</v>
      </c>
      <c r="L7" s="40" t="s">
        <v>113</v>
      </c>
      <c r="M7" s="40" t="s">
        <v>114</v>
      </c>
      <c r="N7" s="40" t="s">
        <v>113</v>
      </c>
      <c r="O7" s="45" t="s">
        <v>115</v>
      </c>
      <c r="P7" s="36"/>
      <c r="Q7" s="60" t="s">
        <v>116</v>
      </c>
      <c r="R7" s="61"/>
      <c r="S7" s="61"/>
      <c r="T7" s="61"/>
      <c r="U7" s="61"/>
      <c r="V7" s="61"/>
      <c r="W7" s="62"/>
    </row>
    <row r="8" spans="2:23" ht="18" customHeight="1" thickBot="1" x14ac:dyDescent="0.3">
      <c r="B8" t="str">
        <f ca="1">IF(ROW()-5&gt;$EA$1,"",INDIRECT("C"&amp;SMALL($EA$6:$EA$355,ROW()-5)))</f>
        <v/>
      </c>
      <c r="C8" s="51" t="s">
        <v>103</v>
      </c>
      <c r="D8" s="54">
        <v>7</v>
      </c>
      <c r="E8" s="46">
        <v>2</v>
      </c>
      <c r="F8" s="46">
        <v>0</v>
      </c>
      <c r="G8" s="46">
        <v>0</v>
      </c>
      <c r="H8" s="46">
        <v>5</v>
      </c>
      <c r="I8" s="46">
        <v>1</v>
      </c>
      <c r="J8" s="46">
        <v>2</v>
      </c>
      <c r="K8" s="46">
        <v>1</v>
      </c>
      <c r="L8" s="46">
        <v>7</v>
      </c>
      <c r="M8" s="46">
        <v>2</v>
      </c>
      <c r="N8" s="46" t="s">
        <v>13</v>
      </c>
      <c r="O8" s="47" t="s">
        <v>13</v>
      </c>
      <c r="P8" s="36"/>
      <c r="Q8" s="19"/>
      <c r="R8" s="20"/>
      <c r="S8" s="63" t="s">
        <v>117</v>
      </c>
      <c r="T8" s="64"/>
      <c r="U8" s="64"/>
      <c r="V8" s="64"/>
      <c r="W8" s="65"/>
    </row>
    <row r="9" spans="2:23" ht="18" customHeight="1" thickBot="1" x14ac:dyDescent="0.3">
      <c r="B9" t="str">
        <f t="shared" ref="B9:B22" ca="1" si="0">IF(ROW()-5&gt;$EA$1,"",INDIRECT("C"&amp;SMALL($EA$6:$EA$355,ROW()-5)))</f>
        <v/>
      </c>
      <c r="C9" s="52" t="s">
        <v>85</v>
      </c>
      <c r="D9" s="55">
        <v>20</v>
      </c>
      <c r="E9" s="42">
        <v>6</v>
      </c>
      <c r="F9" s="42">
        <v>5</v>
      </c>
      <c r="G9" s="42">
        <v>0</v>
      </c>
      <c r="H9" s="42">
        <v>17</v>
      </c>
      <c r="I9" s="42">
        <v>4</v>
      </c>
      <c r="J9" s="42">
        <v>8</v>
      </c>
      <c r="K9" s="42">
        <v>2</v>
      </c>
      <c r="L9" s="42">
        <v>25</v>
      </c>
      <c r="M9" s="42">
        <v>6</v>
      </c>
      <c r="N9" s="42" t="s">
        <v>13</v>
      </c>
      <c r="O9" s="48" t="s">
        <v>13</v>
      </c>
      <c r="P9" s="36"/>
      <c r="Q9" s="66" t="s">
        <v>118</v>
      </c>
      <c r="R9" s="21"/>
      <c r="S9" s="22">
        <v>1</v>
      </c>
      <c r="T9" s="23">
        <v>2</v>
      </c>
      <c r="U9" s="23">
        <v>3</v>
      </c>
      <c r="V9" s="23">
        <v>4</v>
      </c>
      <c r="W9" s="24">
        <v>5</v>
      </c>
    </row>
    <row r="10" spans="2:23" ht="18" customHeight="1" x14ac:dyDescent="0.25">
      <c r="B10" t="str">
        <f t="shared" ca="1" si="0"/>
        <v/>
      </c>
      <c r="C10" s="52" t="s">
        <v>104</v>
      </c>
      <c r="D10" s="55">
        <v>2</v>
      </c>
      <c r="E10" s="42">
        <v>0</v>
      </c>
      <c r="F10" s="42">
        <v>0</v>
      </c>
      <c r="G10" s="42">
        <v>0</v>
      </c>
      <c r="H10" s="42">
        <v>2</v>
      </c>
      <c r="I10" s="42">
        <v>0</v>
      </c>
      <c r="J10" s="42">
        <v>0</v>
      </c>
      <c r="K10" s="42">
        <v>0</v>
      </c>
      <c r="L10" s="42">
        <v>2</v>
      </c>
      <c r="M10" s="42">
        <v>0</v>
      </c>
      <c r="N10" s="42" t="s">
        <v>13</v>
      </c>
      <c r="O10" s="48" t="s">
        <v>13</v>
      </c>
      <c r="P10" s="36"/>
      <c r="Q10" s="67"/>
      <c r="R10" s="25">
        <v>1</v>
      </c>
      <c r="S10" s="26">
        <v>1</v>
      </c>
      <c r="T10" s="27" t="s">
        <v>119</v>
      </c>
      <c r="U10" s="27" t="s">
        <v>74</v>
      </c>
      <c r="V10" s="27"/>
      <c r="W10" s="28"/>
    </row>
    <row r="11" spans="2:23" ht="18" customHeight="1" x14ac:dyDescent="0.25">
      <c r="B11" t="str">
        <f t="shared" ca="1" si="0"/>
        <v/>
      </c>
      <c r="C11" s="52" t="s">
        <v>81</v>
      </c>
      <c r="D11" s="55">
        <v>3</v>
      </c>
      <c r="E11" s="42">
        <v>1</v>
      </c>
      <c r="F11" s="42">
        <v>8</v>
      </c>
      <c r="G11" s="42">
        <v>3</v>
      </c>
      <c r="H11" s="42">
        <v>6</v>
      </c>
      <c r="I11" s="42">
        <v>2</v>
      </c>
      <c r="J11" s="42">
        <v>5</v>
      </c>
      <c r="K11" s="42">
        <v>2</v>
      </c>
      <c r="L11" s="42">
        <v>11</v>
      </c>
      <c r="M11" s="42">
        <v>4</v>
      </c>
      <c r="N11" s="42" t="s">
        <v>13</v>
      </c>
      <c r="O11" s="48" t="s">
        <v>13</v>
      </c>
      <c r="P11" s="36"/>
      <c r="Q11" s="67"/>
      <c r="R11" s="25">
        <v>2</v>
      </c>
      <c r="S11" s="29">
        <v>2</v>
      </c>
      <c r="T11" s="30">
        <v>1</v>
      </c>
      <c r="U11" s="30"/>
      <c r="V11" s="30"/>
      <c r="W11" s="31"/>
    </row>
    <row r="12" spans="2:23" ht="18" customHeight="1" x14ac:dyDescent="0.25">
      <c r="B12" t="str">
        <f t="shared" ca="1" si="0"/>
        <v/>
      </c>
      <c r="C12" s="52" t="s">
        <v>96</v>
      </c>
      <c r="D12" s="55">
        <v>5</v>
      </c>
      <c r="E12" s="42">
        <v>1</v>
      </c>
      <c r="F12" s="42">
        <v>0</v>
      </c>
      <c r="G12" s="42">
        <v>0</v>
      </c>
      <c r="H12" s="42">
        <v>5</v>
      </c>
      <c r="I12" s="42">
        <v>1</v>
      </c>
      <c r="J12" s="42">
        <v>0</v>
      </c>
      <c r="K12" s="42">
        <v>0</v>
      </c>
      <c r="L12" s="42">
        <v>5</v>
      </c>
      <c r="M12" s="42">
        <v>1</v>
      </c>
      <c r="N12" s="42" t="s">
        <v>13</v>
      </c>
      <c r="O12" s="48" t="s">
        <v>13</v>
      </c>
      <c r="P12" s="36"/>
      <c r="Q12" s="67"/>
      <c r="R12" s="25">
        <v>3</v>
      </c>
      <c r="S12" s="29">
        <v>3</v>
      </c>
      <c r="T12" s="30">
        <v>2</v>
      </c>
      <c r="U12" s="30">
        <v>1</v>
      </c>
      <c r="V12" s="30"/>
      <c r="W12" s="31"/>
    </row>
    <row r="13" spans="2:23" ht="18" customHeight="1" x14ac:dyDescent="0.25">
      <c r="B13" t="str">
        <f t="shared" ca="1" si="0"/>
        <v/>
      </c>
      <c r="C13" s="52" t="s">
        <v>97</v>
      </c>
      <c r="D13" s="55">
        <v>6</v>
      </c>
      <c r="E13" s="42">
        <v>1</v>
      </c>
      <c r="F13" s="42">
        <v>0</v>
      </c>
      <c r="G13" s="42">
        <v>0</v>
      </c>
      <c r="H13" s="42">
        <v>6</v>
      </c>
      <c r="I13" s="42">
        <v>1</v>
      </c>
      <c r="J13" s="42">
        <v>0</v>
      </c>
      <c r="K13" s="42">
        <v>0</v>
      </c>
      <c r="L13" s="42">
        <v>6</v>
      </c>
      <c r="M13" s="42">
        <v>1</v>
      </c>
      <c r="N13" s="42" t="s">
        <v>13</v>
      </c>
      <c r="O13" s="48" t="s">
        <v>13</v>
      </c>
      <c r="P13" s="36"/>
      <c r="Q13" s="67"/>
      <c r="R13" s="25">
        <v>4</v>
      </c>
      <c r="S13" s="29">
        <v>4</v>
      </c>
      <c r="T13" s="30">
        <v>2</v>
      </c>
      <c r="U13" s="30">
        <v>1</v>
      </c>
      <c r="V13" s="30"/>
      <c r="W13" s="31"/>
    </row>
    <row r="14" spans="2:23" ht="18" customHeight="1" x14ac:dyDescent="0.25">
      <c r="B14" t="str">
        <f t="shared" ca="1" si="0"/>
        <v/>
      </c>
      <c r="C14" s="52" t="s">
        <v>98</v>
      </c>
      <c r="D14" s="55">
        <v>3</v>
      </c>
      <c r="E14" s="42">
        <v>0</v>
      </c>
      <c r="F14" s="42">
        <v>0</v>
      </c>
      <c r="G14" s="42">
        <v>0</v>
      </c>
      <c r="H14" s="42">
        <v>3</v>
      </c>
      <c r="I14" s="42">
        <v>0</v>
      </c>
      <c r="J14" s="42">
        <v>0</v>
      </c>
      <c r="K14" s="42">
        <v>0</v>
      </c>
      <c r="L14" s="42">
        <v>3</v>
      </c>
      <c r="M14" s="42">
        <v>0</v>
      </c>
      <c r="N14" s="42" t="s">
        <v>13</v>
      </c>
      <c r="O14" s="48" t="s">
        <v>13</v>
      </c>
      <c r="P14" s="36"/>
      <c r="Q14" s="67"/>
      <c r="R14" s="25">
        <v>5</v>
      </c>
      <c r="S14" s="29">
        <v>5</v>
      </c>
      <c r="T14" s="30">
        <v>3</v>
      </c>
      <c r="U14" s="30">
        <v>1</v>
      </c>
      <c r="V14" s="30"/>
      <c r="W14" s="31"/>
    </row>
    <row r="15" spans="2:23" ht="18" customHeight="1" x14ac:dyDescent="0.25">
      <c r="B15" t="str">
        <f t="shared" ca="1" si="0"/>
        <v/>
      </c>
      <c r="C15" s="52" t="s">
        <v>99</v>
      </c>
      <c r="D15" s="55">
        <v>1</v>
      </c>
      <c r="E15" s="42">
        <v>0</v>
      </c>
      <c r="F15" s="42">
        <v>0</v>
      </c>
      <c r="G15" s="42">
        <v>0</v>
      </c>
      <c r="H15" s="42">
        <v>1</v>
      </c>
      <c r="I15" s="42">
        <v>0</v>
      </c>
      <c r="J15" s="42">
        <v>0</v>
      </c>
      <c r="K15" s="42">
        <v>0</v>
      </c>
      <c r="L15" s="42">
        <v>1</v>
      </c>
      <c r="M15" s="42">
        <v>0</v>
      </c>
      <c r="N15" s="42" t="s">
        <v>13</v>
      </c>
      <c r="O15" s="48" t="s">
        <v>13</v>
      </c>
      <c r="P15" s="36"/>
      <c r="Q15" s="67"/>
      <c r="R15" s="25">
        <v>6</v>
      </c>
      <c r="S15" s="29">
        <v>6</v>
      </c>
      <c r="T15" s="30">
        <v>4</v>
      </c>
      <c r="U15" s="30">
        <v>2</v>
      </c>
      <c r="V15" s="30">
        <v>1</v>
      </c>
      <c r="W15" s="31"/>
    </row>
    <row r="16" spans="2:23" ht="18" customHeight="1" x14ac:dyDescent="0.25">
      <c r="B16" t="str">
        <f t="shared" ca="1" si="0"/>
        <v/>
      </c>
      <c r="C16" s="52" t="s">
        <v>100</v>
      </c>
      <c r="D16" s="55">
        <v>13</v>
      </c>
      <c r="E16" s="42">
        <v>1</v>
      </c>
      <c r="F16" s="42">
        <v>0</v>
      </c>
      <c r="G16" s="42">
        <v>0</v>
      </c>
      <c r="H16" s="42">
        <v>13</v>
      </c>
      <c r="I16" s="42">
        <v>1</v>
      </c>
      <c r="J16" s="42">
        <v>0</v>
      </c>
      <c r="K16" s="42">
        <v>0</v>
      </c>
      <c r="L16" s="42">
        <v>13</v>
      </c>
      <c r="M16" s="42">
        <v>1</v>
      </c>
      <c r="N16" s="42" t="s">
        <v>13</v>
      </c>
      <c r="O16" s="48" t="s">
        <v>13</v>
      </c>
      <c r="P16" s="36"/>
      <c r="Q16" s="67"/>
      <c r="R16" s="25">
        <v>7</v>
      </c>
      <c r="S16" s="29">
        <v>6</v>
      </c>
      <c r="T16" s="30">
        <v>4</v>
      </c>
      <c r="U16" s="30">
        <v>2</v>
      </c>
      <c r="V16" s="30">
        <v>1</v>
      </c>
      <c r="W16" s="31"/>
    </row>
    <row r="17" spans="2:23" ht="18" customHeight="1" x14ac:dyDescent="0.25">
      <c r="B17" t="str">
        <f t="shared" ca="1" si="0"/>
        <v/>
      </c>
      <c r="C17" s="52" t="s">
        <v>101</v>
      </c>
      <c r="D17" s="55">
        <v>4</v>
      </c>
      <c r="E17" s="42">
        <v>0</v>
      </c>
      <c r="F17" s="42">
        <v>0</v>
      </c>
      <c r="G17" s="42">
        <v>0</v>
      </c>
      <c r="H17" s="42">
        <v>4</v>
      </c>
      <c r="I17" s="42">
        <v>0</v>
      </c>
      <c r="J17" s="42">
        <v>0</v>
      </c>
      <c r="K17" s="42">
        <v>0</v>
      </c>
      <c r="L17" s="42">
        <v>4</v>
      </c>
      <c r="M17" s="42">
        <v>0</v>
      </c>
      <c r="N17" s="42" t="s">
        <v>13</v>
      </c>
      <c r="O17" s="48" t="s">
        <v>13</v>
      </c>
      <c r="P17" s="36"/>
      <c r="Q17" s="67"/>
      <c r="R17" s="25">
        <v>8</v>
      </c>
      <c r="S17" s="29">
        <v>7</v>
      </c>
      <c r="T17" s="30">
        <v>5</v>
      </c>
      <c r="U17" s="30">
        <v>3</v>
      </c>
      <c r="V17" s="30">
        <v>2</v>
      </c>
      <c r="W17" s="31">
        <v>1</v>
      </c>
    </row>
    <row r="18" spans="2:23" ht="18" customHeight="1" x14ac:dyDescent="0.25">
      <c r="B18" t="str">
        <f t="shared" ca="1" si="0"/>
        <v/>
      </c>
      <c r="C18" s="52" t="s">
        <v>102</v>
      </c>
      <c r="D18" s="55">
        <v>18</v>
      </c>
      <c r="E18" s="42">
        <v>2</v>
      </c>
      <c r="F18" s="42">
        <v>0</v>
      </c>
      <c r="G18" s="42">
        <v>0</v>
      </c>
      <c r="H18" s="42">
        <v>18</v>
      </c>
      <c r="I18" s="42">
        <v>2</v>
      </c>
      <c r="J18" s="42">
        <v>0</v>
      </c>
      <c r="K18" s="42">
        <v>0</v>
      </c>
      <c r="L18" s="42">
        <v>18</v>
      </c>
      <c r="M18" s="42">
        <v>2</v>
      </c>
      <c r="N18" s="43">
        <v>18.023</v>
      </c>
      <c r="O18" s="48">
        <v>1</v>
      </c>
      <c r="P18" s="36"/>
      <c r="Q18" s="67"/>
      <c r="R18" s="25">
        <v>9</v>
      </c>
      <c r="S18" s="29">
        <v>7</v>
      </c>
      <c r="T18" s="30">
        <v>5</v>
      </c>
      <c r="U18" s="30">
        <v>3</v>
      </c>
      <c r="V18" s="30">
        <v>2</v>
      </c>
      <c r="W18" s="31">
        <v>1</v>
      </c>
    </row>
    <row r="19" spans="2:23" ht="18" customHeight="1" x14ac:dyDescent="0.25">
      <c r="B19" t="str">
        <f t="shared" ca="1" si="0"/>
        <v/>
      </c>
      <c r="C19" s="52" t="s">
        <v>89</v>
      </c>
      <c r="D19" s="55">
        <v>5</v>
      </c>
      <c r="E19" s="42">
        <v>0</v>
      </c>
      <c r="F19" s="42">
        <v>0</v>
      </c>
      <c r="G19" s="42">
        <v>0</v>
      </c>
      <c r="H19" s="42">
        <v>0</v>
      </c>
      <c r="I19" s="42">
        <v>0</v>
      </c>
      <c r="J19" s="42">
        <v>5</v>
      </c>
      <c r="K19" s="42">
        <v>0</v>
      </c>
      <c r="L19" s="42">
        <v>5</v>
      </c>
      <c r="M19" s="42">
        <v>0</v>
      </c>
      <c r="N19" s="42" t="s">
        <v>13</v>
      </c>
      <c r="O19" s="48" t="s">
        <v>13</v>
      </c>
      <c r="P19" s="36"/>
      <c r="Q19" s="67"/>
      <c r="R19" s="25">
        <v>10</v>
      </c>
      <c r="S19" s="29">
        <v>8</v>
      </c>
      <c r="T19" s="30">
        <v>6</v>
      </c>
      <c r="U19" s="30">
        <v>4</v>
      </c>
      <c r="V19" s="30">
        <v>3</v>
      </c>
      <c r="W19" s="31">
        <v>2</v>
      </c>
    </row>
    <row r="20" spans="2:23" ht="18" customHeight="1" x14ac:dyDescent="0.25">
      <c r="B20" t="str">
        <f t="shared" ca="1" si="0"/>
        <v/>
      </c>
      <c r="C20" s="52" t="s">
        <v>105</v>
      </c>
      <c r="D20" s="55">
        <v>0</v>
      </c>
      <c r="E20" s="42">
        <v>0</v>
      </c>
      <c r="F20" s="42">
        <v>0</v>
      </c>
      <c r="G20" s="42">
        <v>0</v>
      </c>
      <c r="H20" s="42">
        <v>0</v>
      </c>
      <c r="I20" s="42">
        <v>0</v>
      </c>
      <c r="J20" s="42">
        <v>0</v>
      </c>
      <c r="K20" s="42">
        <v>0</v>
      </c>
      <c r="L20" s="42">
        <v>0</v>
      </c>
      <c r="M20" s="42">
        <v>0</v>
      </c>
      <c r="N20" s="42" t="s">
        <v>13</v>
      </c>
      <c r="O20" s="48" t="s">
        <v>13</v>
      </c>
      <c r="P20" s="36"/>
      <c r="Q20" s="67"/>
      <c r="R20" s="25">
        <f t="shared" ref="R20:R30" si="1">R19+1</f>
        <v>11</v>
      </c>
      <c r="S20" s="29">
        <v>8</v>
      </c>
      <c r="T20" s="30">
        <v>6</v>
      </c>
      <c r="U20" s="30">
        <v>4</v>
      </c>
      <c r="V20" s="30">
        <v>3</v>
      </c>
      <c r="W20" s="31">
        <v>2</v>
      </c>
    </row>
    <row r="21" spans="2:23" ht="18" customHeight="1" x14ac:dyDescent="0.25">
      <c r="B21" t="str">
        <f t="shared" ca="1" si="0"/>
        <v/>
      </c>
      <c r="C21" s="52" t="s">
        <v>106</v>
      </c>
      <c r="D21" s="55">
        <v>0</v>
      </c>
      <c r="E21" s="42">
        <v>0</v>
      </c>
      <c r="F21" s="42">
        <v>2</v>
      </c>
      <c r="G21" s="42">
        <v>0</v>
      </c>
      <c r="H21" s="42">
        <v>2</v>
      </c>
      <c r="I21" s="42">
        <v>0</v>
      </c>
      <c r="J21" s="42">
        <v>0</v>
      </c>
      <c r="K21" s="42">
        <v>0</v>
      </c>
      <c r="L21" s="42">
        <v>2</v>
      </c>
      <c r="M21" s="42">
        <v>0</v>
      </c>
      <c r="N21" s="42" t="s">
        <v>13</v>
      </c>
      <c r="O21" s="48" t="s">
        <v>13</v>
      </c>
      <c r="P21" s="36"/>
      <c r="Q21" s="67"/>
      <c r="R21" s="25">
        <f t="shared" si="1"/>
        <v>12</v>
      </c>
      <c r="S21" s="29">
        <v>9</v>
      </c>
      <c r="T21" s="30">
        <v>7</v>
      </c>
      <c r="U21" s="30">
        <v>5</v>
      </c>
      <c r="V21" s="30">
        <v>4</v>
      </c>
      <c r="W21" s="31">
        <v>3</v>
      </c>
    </row>
    <row r="22" spans="2:23" ht="18" customHeight="1" thickBot="1" x14ac:dyDescent="0.3">
      <c r="B22" t="str">
        <f t="shared" ca="1" si="0"/>
        <v/>
      </c>
      <c r="C22" s="53" t="s">
        <v>107</v>
      </c>
      <c r="D22" s="56">
        <v>15</v>
      </c>
      <c r="E22" s="49">
        <v>1</v>
      </c>
      <c r="F22" s="49">
        <v>0</v>
      </c>
      <c r="G22" s="49">
        <v>0</v>
      </c>
      <c r="H22" s="49">
        <v>15</v>
      </c>
      <c r="I22" s="49">
        <v>1</v>
      </c>
      <c r="J22" s="49">
        <v>0</v>
      </c>
      <c r="K22" s="49">
        <v>0</v>
      </c>
      <c r="L22" s="49">
        <v>15</v>
      </c>
      <c r="M22" s="49">
        <v>1</v>
      </c>
      <c r="N22" s="49" t="s">
        <v>13</v>
      </c>
      <c r="O22" s="50" t="s">
        <v>13</v>
      </c>
      <c r="P22" s="36"/>
      <c r="Q22" s="67"/>
      <c r="R22" s="25">
        <f t="shared" si="1"/>
        <v>13</v>
      </c>
      <c r="S22" s="29">
        <v>9</v>
      </c>
      <c r="T22" s="30">
        <v>7</v>
      </c>
      <c r="U22" s="30">
        <v>5</v>
      </c>
      <c r="V22" s="30">
        <v>4</v>
      </c>
      <c r="W22" s="31">
        <v>3</v>
      </c>
    </row>
    <row r="23" spans="2:23" ht="18" customHeight="1" x14ac:dyDescent="0.25">
      <c r="Q23" s="67"/>
      <c r="R23" s="25">
        <f t="shared" si="1"/>
        <v>14</v>
      </c>
      <c r="S23" s="29">
        <v>10</v>
      </c>
      <c r="T23" s="30">
        <v>8</v>
      </c>
      <c r="U23" s="30">
        <v>6</v>
      </c>
      <c r="V23" s="30">
        <v>5</v>
      </c>
      <c r="W23" s="31">
        <v>4</v>
      </c>
    </row>
    <row r="24" spans="2:23" ht="18" customHeight="1" x14ac:dyDescent="0.25">
      <c r="Q24" s="67"/>
      <c r="R24" s="25">
        <f t="shared" si="1"/>
        <v>15</v>
      </c>
      <c r="S24" s="29">
        <v>10</v>
      </c>
      <c r="T24" s="30">
        <v>8</v>
      </c>
      <c r="U24" s="30">
        <v>6</v>
      </c>
      <c r="V24" s="30">
        <v>5</v>
      </c>
      <c r="W24" s="31">
        <v>4</v>
      </c>
    </row>
    <row r="25" spans="2:23" ht="18" customHeight="1" x14ac:dyDescent="0.25">
      <c r="Q25" s="67"/>
      <c r="R25" s="25">
        <f t="shared" si="1"/>
        <v>16</v>
      </c>
      <c r="S25" s="29">
        <v>11</v>
      </c>
      <c r="T25" s="30">
        <v>9</v>
      </c>
      <c r="U25" s="30">
        <v>7</v>
      </c>
      <c r="V25" s="30">
        <v>6</v>
      </c>
      <c r="W25" s="31">
        <v>5</v>
      </c>
    </row>
    <row r="26" spans="2:23" ht="18" customHeight="1" x14ac:dyDescent="0.25">
      <c r="Q26" s="67"/>
      <c r="R26" s="25">
        <f t="shared" si="1"/>
        <v>17</v>
      </c>
      <c r="S26" s="29">
        <v>11</v>
      </c>
      <c r="T26" s="30">
        <v>9</v>
      </c>
      <c r="U26" s="30">
        <v>7</v>
      </c>
      <c r="V26" s="30">
        <v>6</v>
      </c>
      <c r="W26" s="31">
        <v>5</v>
      </c>
    </row>
    <row r="27" spans="2:23" ht="18" customHeight="1" x14ac:dyDescent="0.25">
      <c r="Q27" s="67"/>
      <c r="R27" s="25">
        <f t="shared" si="1"/>
        <v>18</v>
      </c>
      <c r="S27" s="29">
        <v>12</v>
      </c>
      <c r="T27" s="30">
        <v>10</v>
      </c>
      <c r="U27" s="30">
        <v>8</v>
      </c>
      <c r="V27" s="30">
        <v>7</v>
      </c>
      <c r="W27" s="31">
        <v>6</v>
      </c>
    </row>
    <row r="28" spans="2:23" ht="18" customHeight="1" x14ac:dyDescent="0.25">
      <c r="Q28" s="67"/>
      <c r="R28" s="25">
        <f t="shared" si="1"/>
        <v>19</v>
      </c>
      <c r="S28" s="29">
        <v>12</v>
      </c>
      <c r="T28" s="30">
        <v>10</v>
      </c>
      <c r="U28" s="30">
        <v>8</v>
      </c>
      <c r="V28" s="30">
        <v>7</v>
      </c>
      <c r="W28" s="31">
        <v>6</v>
      </c>
    </row>
    <row r="29" spans="2:23" ht="18" customHeight="1" x14ac:dyDescent="0.25">
      <c r="Q29" s="67"/>
      <c r="R29" s="25">
        <f t="shared" si="1"/>
        <v>20</v>
      </c>
      <c r="S29" s="29">
        <v>13</v>
      </c>
      <c r="T29" s="30">
        <v>11</v>
      </c>
      <c r="U29" s="30">
        <v>9</v>
      </c>
      <c r="V29" s="30">
        <v>8</v>
      </c>
      <c r="W29" s="31">
        <v>7</v>
      </c>
    </row>
    <row r="30" spans="2:23" ht="18" customHeight="1" x14ac:dyDescent="0.25">
      <c r="Q30" s="67"/>
      <c r="R30" s="25">
        <f t="shared" si="1"/>
        <v>21</v>
      </c>
      <c r="S30" s="29">
        <v>13</v>
      </c>
      <c r="T30" s="30">
        <v>11</v>
      </c>
      <c r="U30" s="30">
        <v>9</v>
      </c>
      <c r="V30" s="30">
        <v>8</v>
      </c>
      <c r="W30" s="31">
        <v>7</v>
      </c>
    </row>
    <row r="31" spans="2:23" ht="18" customHeight="1" x14ac:dyDescent="0.25">
      <c r="Q31" s="67"/>
      <c r="R31" s="25">
        <v>22</v>
      </c>
      <c r="S31" s="29">
        <v>14</v>
      </c>
      <c r="T31" s="30">
        <v>12</v>
      </c>
      <c r="U31" s="30">
        <v>10</v>
      </c>
      <c r="V31" s="30">
        <v>9</v>
      </c>
      <c r="W31" s="31">
        <v>8</v>
      </c>
    </row>
    <row r="32" spans="2:23" ht="18" customHeight="1" x14ac:dyDescent="0.25">
      <c r="Q32" s="67"/>
      <c r="R32" s="25">
        <v>23</v>
      </c>
      <c r="S32" s="29">
        <v>14</v>
      </c>
      <c r="T32" s="30">
        <v>12</v>
      </c>
      <c r="U32" s="30">
        <v>10</v>
      </c>
      <c r="V32" s="30">
        <v>9</v>
      </c>
      <c r="W32" s="31">
        <v>8</v>
      </c>
    </row>
    <row r="33" spans="17:23" ht="18" customHeight="1" x14ac:dyDescent="0.25">
      <c r="Q33" s="67"/>
      <c r="R33" s="25">
        <v>24</v>
      </c>
      <c r="S33" s="29">
        <v>15</v>
      </c>
      <c r="T33" s="30">
        <v>13</v>
      </c>
      <c r="U33" s="30">
        <v>11</v>
      </c>
      <c r="V33" s="30">
        <v>10</v>
      </c>
      <c r="W33" s="31">
        <v>9</v>
      </c>
    </row>
    <row r="34" spans="17:23" ht="18" customHeight="1" x14ac:dyDescent="0.25">
      <c r="Q34" s="67"/>
      <c r="R34" s="25">
        <v>25</v>
      </c>
      <c r="S34" s="29">
        <v>15</v>
      </c>
      <c r="T34" s="30">
        <v>13</v>
      </c>
      <c r="U34" s="30">
        <v>11</v>
      </c>
      <c r="V34" s="30">
        <v>10</v>
      </c>
      <c r="W34" s="31">
        <v>9</v>
      </c>
    </row>
    <row r="35" spans="17:23" ht="18" customHeight="1" x14ac:dyDescent="0.25">
      <c r="Q35" s="67"/>
      <c r="R35" s="25">
        <v>26</v>
      </c>
      <c r="S35" s="29">
        <v>16</v>
      </c>
      <c r="T35" s="30">
        <v>14</v>
      </c>
      <c r="U35" s="30">
        <v>12</v>
      </c>
      <c r="V35" s="30">
        <v>11</v>
      </c>
      <c r="W35" s="31">
        <v>10</v>
      </c>
    </row>
    <row r="36" spans="17:23" ht="18" customHeight="1" x14ac:dyDescent="0.25">
      <c r="Q36" s="67"/>
      <c r="R36" s="25">
        <v>27</v>
      </c>
      <c r="S36" s="29">
        <v>16</v>
      </c>
      <c r="T36" s="30">
        <v>14</v>
      </c>
      <c r="U36" s="30">
        <v>12</v>
      </c>
      <c r="V36" s="30">
        <v>11</v>
      </c>
      <c r="W36" s="31">
        <v>10</v>
      </c>
    </row>
    <row r="37" spans="17:23" ht="18" customHeight="1" x14ac:dyDescent="0.25">
      <c r="Q37" s="67"/>
      <c r="R37" s="25">
        <v>28</v>
      </c>
      <c r="S37" s="29">
        <v>17</v>
      </c>
      <c r="T37" s="30">
        <v>15</v>
      </c>
      <c r="U37" s="30">
        <v>13</v>
      </c>
      <c r="V37" s="30">
        <v>12</v>
      </c>
      <c r="W37" s="31">
        <v>11</v>
      </c>
    </row>
    <row r="38" spans="17:23" ht="18" customHeight="1" x14ac:dyDescent="0.25">
      <c r="Q38" s="67"/>
      <c r="R38" s="25">
        <v>29</v>
      </c>
      <c r="S38" s="29">
        <v>17</v>
      </c>
      <c r="T38" s="30">
        <v>15</v>
      </c>
      <c r="U38" s="30">
        <v>13</v>
      </c>
      <c r="V38" s="30">
        <v>12</v>
      </c>
      <c r="W38" s="31">
        <v>11</v>
      </c>
    </row>
    <row r="39" spans="17:23" ht="18" customHeight="1" thickBot="1" x14ac:dyDescent="0.3">
      <c r="Q39" s="68"/>
      <c r="R39" s="32">
        <v>30</v>
      </c>
      <c r="S39" s="33">
        <v>18</v>
      </c>
      <c r="T39" s="34">
        <v>16</v>
      </c>
      <c r="U39" s="34">
        <v>14</v>
      </c>
      <c r="V39" s="34">
        <v>13</v>
      </c>
      <c r="W39" s="35">
        <v>12</v>
      </c>
    </row>
  </sheetData>
  <mergeCells count="15">
    <mergeCell ref="Q7:W7"/>
    <mergeCell ref="S8:W8"/>
    <mergeCell ref="Q9:Q39"/>
    <mergeCell ref="D3:E3"/>
    <mergeCell ref="F4:G4"/>
    <mergeCell ref="H3:I3"/>
    <mergeCell ref="J4:K4"/>
    <mergeCell ref="L3:M3"/>
    <mergeCell ref="N4:O4"/>
    <mergeCell ref="D6:E6"/>
    <mergeCell ref="F6:G6"/>
    <mergeCell ref="H6:I6"/>
    <mergeCell ref="J6:K6"/>
    <mergeCell ref="L6:M6"/>
    <mergeCell ref="N6:O6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Scores</vt:lpstr>
      <vt:lpstr>Points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bgfal</dc:creator>
  <cp:lastModifiedBy>bgfal</cp:lastModifiedBy>
  <dcterms:created xsi:type="dcterms:W3CDTF">2022-04-15T20:54:40Z</dcterms:created>
  <dcterms:modified xsi:type="dcterms:W3CDTF">2022-04-15T22:53:10Z</dcterms:modified>
</cp:coreProperties>
</file>